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calcPr fullCalcOnLoad="1"/>
</workbook>
</file>

<file path=xl/sharedStrings.xml><?xml version="1.0" encoding="utf-8"?>
<sst xmlns="http://schemas.openxmlformats.org/spreadsheetml/2006/main" count="182" uniqueCount="109">
  <si>
    <t>Allegato 2 – Modello preventivo</t>
  </si>
  <si>
    <t xml:space="preserve">Il sottoscritto: </t>
  </si>
  <si>
    <t xml:space="preserve">Nato a: </t>
  </si>
  <si>
    <t>il:</t>
  </si>
  <si>
    <t>in qualità di:</t>
  </si>
  <si>
    <t>dell’impresa:</t>
  </si>
  <si>
    <t>C.F. / P.Iva:</t>
  </si>
  <si>
    <t>visto, letto e compreso l’avviso di indagine di mercato relativo all’affidamento del servizio di manutenzione ordinaria e straordinaria oltre servizi accessori degli automezzi di proprietà Arpat in dotazione alla sede di Grosseto e consapevole pertanto che con la pubblicazione del medesimo l’Arpat non ha assunto nessun obbligo contrattuale né pre contrattuale per l’eventuale stipula di un contratto di appalto, presenta il proprio miglior preventivo, il quale, ove risultasse di importo inferiore agli altri, darà diritto di partecipare alla prevista procedura telematica di affidamento diretto di un accordo quadro tramite il portale web “Start”</t>
  </si>
  <si>
    <t xml:space="preserve">A: Prestazioni di manutenzione ordinaria di cui al punto 4.1 del CSA a costo predeterminato comprensivo di manodopera, ricambi e quant’altro necessario all’esecuzione a regola d’arte </t>
  </si>
  <si>
    <t>Base d’asta</t>
  </si>
  <si>
    <t>Prezzo offerto = Base d’asta x Ribasso percentuale unico offerto</t>
  </si>
  <si>
    <t>Manutenzione ordinaria programmata autoveicolo (tagliando base)</t>
  </si>
  <si>
    <t>Manutenzione ordinaria programmata furgone (tagliando base)</t>
  </si>
  <si>
    <t>Manutenzione ordinaria programmata furgone (tagliando base)*</t>
  </si>
  <si>
    <t>Manutenzione bombole metano autoveicolo</t>
  </si>
  <si>
    <t>Manutenzione bombole metano furgone</t>
  </si>
  <si>
    <t>Controlli generali (livelli, luci, pressione pneumatici, batteria, climatizzazione) e diagnosi elettroniche</t>
  </si>
  <si>
    <t>Sostituzione spazzole</t>
  </si>
  <si>
    <t>Sostituzione candela autoveicolo</t>
  </si>
  <si>
    <t>Sostituzione candela auto</t>
  </si>
  <si>
    <t>Sostituzione candela furgone</t>
  </si>
  <si>
    <t>Ricarica climatizzatore</t>
  </si>
  <si>
    <t>B: Prestazioni di manutenzione straordinaria di cui al punto 4.2 del CSA a costo predeterminato comprensivo di manodopera, ricambi e quant’altro necessario all’esecuzione a regola d’arte</t>
  </si>
  <si>
    <t>Sostituzione motorino avviamento autoveicolo</t>
  </si>
  <si>
    <t>Sostituzione motorino avviamento furgone</t>
  </si>
  <si>
    <t>Sostituzione frizione autoveicolo</t>
  </si>
  <si>
    <t>Sostituzione frizione auto</t>
  </si>
  <si>
    <t>Sostituzione frizione furgone</t>
  </si>
  <si>
    <t>Sostituzione cambio autoveicolo</t>
  </si>
  <si>
    <t>Sostituzione cambio auto</t>
  </si>
  <si>
    <t>Sostituzione cambio furgone</t>
  </si>
  <si>
    <t>Sostituzione guarnizione testa motore autoveicolo con lucidatura</t>
  </si>
  <si>
    <t>Sostituzione guarnizione testa motore auto con lucidatura</t>
  </si>
  <si>
    <t>Sostituzione guarnizione testa motore furgone con lucidatura</t>
  </si>
  <si>
    <t>Sostituzione cinghia distribuzione e trasmissione autoveicolo (compresi tendicinghia)</t>
  </si>
  <si>
    <t>Sostituzione cinghia distribuzione e trasmissione auto (compresi tendicinghia)</t>
  </si>
  <si>
    <t>B10 Sostituzione cinghia distribuzione e trasmissione furgone (compresi tendicinghia)</t>
  </si>
  <si>
    <t>Sostituzione cinghia distribuzione e trasmissione furgone (compresi tendicinghia)</t>
  </si>
  <si>
    <t>Sostituzione marmitta autoveicolo (qualsiasi parte)</t>
  </si>
  <si>
    <t>Sostituzione marmitta auto (qualsiasi parte)</t>
  </si>
  <si>
    <t>Sostituzione marmitta furgone (qualsiasi parte)</t>
  </si>
  <si>
    <t>Sostituzione alternatore autoveicolo più cinghia</t>
  </si>
  <si>
    <t>Sostituzione alternatore auto più cinghia</t>
  </si>
  <si>
    <t>Sostituzione alternatore furgone più cinghia</t>
  </si>
  <si>
    <t>Rettifica tamburi</t>
  </si>
  <si>
    <t>Rettifica dischi</t>
  </si>
  <si>
    <t>Sostituzione ganasce e cilindretti autoveicolo</t>
  </si>
  <si>
    <t>Sostituzione ganasce e cilindretti auto</t>
  </si>
  <si>
    <t>Sostituzione ganasce e cilindretti furgone</t>
  </si>
  <si>
    <t>Sostituzione pastiglie freni autoveicolo</t>
  </si>
  <si>
    <t>Sostituzione pastiglie freni auto</t>
  </si>
  <si>
    <t>Sostituzione pastiglie freni furgone</t>
  </si>
  <si>
    <t>Sostituzione dischi freni autoveicolo</t>
  </si>
  <si>
    <t>Sostituzione dischi freni auto</t>
  </si>
  <si>
    <t>Sostituzione dischi freni furgone</t>
  </si>
  <si>
    <t>Sostituzione ammortizzatori anteriori autoveicolo completi</t>
  </si>
  <si>
    <t>Sostituzione ammortizzatori anteriori auto completi</t>
  </si>
  <si>
    <t>Sostituzione ammortizzatori posteriori autoveicolo completi</t>
  </si>
  <si>
    <t>Sostituzione ammortizzatori posteriori auto completi</t>
  </si>
  <si>
    <t>Sostituzione pompa acqua</t>
  </si>
  <si>
    <t>Sostituzione filtro (olio, aria, antipolline) autoveicolo</t>
  </si>
  <si>
    <t>Sostituzione filtro (olio, aria, antipolline) auto</t>
  </si>
  <si>
    <t>Sostituzione filtro (olio, aria, antipolline) furgone</t>
  </si>
  <si>
    <t>Sostituzione filtro metano</t>
  </si>
  <si>
    <t>Sostituzione batteria autoveicolo</t>
  </si>
  <si>
    <t>Sostituzione batteria auto</t>
  </si>
  <si>
    <t>Sostituzione batteria furgone</t>
  </si>
  <si>
    <t>Sostituzione kit servosterzo autoveicolo</t>
  </si>
  <si>
    <t>Sostituzione kit servosterzo auto</t>
  </si>
  <si>
    <t>????</t>
  </si>
  <si>
    <t>C: Prestazioni accessorie comprensive di manodopera e quant’altro necessario all’esecuzione a regola d’arte</t>
  </si>
  <si>
    <t>Ritiro / riconsegna veicoli dalla sede Arpat</t>
  </si>
  <si>
    <t>Lavaggio interno ed esterno autoveicolo</t>
  </si>
  <si>
    <t>Lavaggio interno ed esterno furgone</t>
  </si>
  <si>
    <t>Lavaggio esterno autoveicolo</t>
  </si>
  <si>
    <t>Lavaggio esterno furgone</t>
  </si>
  <si>
    <t>Lavaggio interno autoveicolo</t>
  </si>
  <si>
    <t>Lavaggio interno furgone</t>
  </si>
  <si>
    <t>Revisione obbligatoria</t>
  </si>
  <si>
    <t>Recupero autoveicoli in avaria nel territorio provinciale</t>
  </si>
  <si>
    <t>Recupero furgone in avaria nel territorio provinciale</t>
  </si>
  <si>
    <t>Recupero autoveicoli in avaria fuori territorio provinciale</t>
  </si>
  <si>
    <t>Recupero furgone in avaria fuori territorio provinciale</t>
  </si>
  <si>
    <t>Inversione stagionale pneumatici estivi / invernali autoveicolo</t>
  </si>
  <si>
    <t>Inversione stagionale pneumatici estivi / invernali furgone</t>
  </si>
  <si>
    <t>D: Fornitura, montaggio ed equilibratura di pneumatici delle seguenti misure comprensivi di manodopera e quant’altro necessario all’esecuzione a regola d’arte</t>
  </si>
  <si>
    <t>Pneumatici estivi</t>
  </si>
  <si>
    <t>145/80 R13 74Q</t>
  </si>
  <si>
    <t>165/70 R14 81T</t>
  </si>
  <si>
    <t>195/65 R15 91H</t>
  </si>
  <si>
    <t>175/70 R14 88T</t>
  </si>
  <si>
    <t>7.50 R16 C 108N</t>
  </si>
  <si>
    <t>185/65 R15 92T</t>
  </si>
  <si>
    <t>195/75 R16 C (107/105)R</t>
  </si>
  <si>
    <t>145/70 R12</t>
  </si>
  <si>
    <t>4.00-10C 4PR</t>
  </si>
  <si>
    <t>Pneumatici invernali</t>
  </si>
  <si>
    <t>E: Prestazioni a costo orario</t>
  </si>
  <si>
    <t>Prezzo orario della manodopera Iva esclusa e comprensivo di €. 7,78 pe  utile di impresa e spese generali. Voce riferita ad altri servizi eventualmente non compresi tra quelli indicati alle lettere A,B,C e D</t>
  </si>
  <si>
    <t>Sconto base d’asta</t>
  </si>
  <si>
    <t>Sconto offerto = Sconto base d’asta x Ribasso percentuale unico offerto</t>
  </si>
  <si>
    <t>Sconto su eventuali parti, materiali o ricambi non previsti nell’elenco di cui sopra, sui valori unitari di listino in vigore alla data di pubblicazione della procedura . Un estratto di tale listino riportante il costo di tali beni verrà prodotto ad Arpat su richiesta del Direttore dell’esecuzione o suo delegato.</t>
  </si>
  <si>
    <t>Ribasso percentuale unico offerto*:</t>
  </si>
  <si>
    <t>In cifre:</t>
  </si>
  <si>
    <t>%</t>
  </si>
  <si>
    <t>In lettere:</t>
  </si>
  <si>
    <t>IL RIBASSO UNICO PERCENTUALE SARA' APPLICATO: 
1) alle voci di manutenzione di cui alla lettera A (manutenzione ordinaria programmata), B (manutenzione straordinaria), C (Prestazioni accessorie), D (Fornitura, montaggio ed equilibratura di pneumatici);
2) per la voce E 1 (manodopera) esclusivamente sulla maggiorazione di € 7,78 IVA esclusa (utile d'impresa e spese generali);
3) per la voce E2  (eventuali parti, materiali o ricambi non previsti nell’elenco di cui sopra) come ulteriore sconto sui valori unitari di listino in vigore alla data di pubblicazione della procedura scontati del 10%. Un estratto di tale listino riportante il costo di tali beni verrà prodotto ad Arpat su richiesta del Direttore dell’esecuzione o suo delegato.</t>
  </si>
  <si>
    <t>*ATTENZIONE:
Il ribasso percentuale offerto deve essere UN NUMERO POSITIVO espresso, sia in cifre sia in lettere, con MASSIMO DUE CIFRE DECIMALI DOPO LA VIRGOLA; nel caso in cui l’operatore indichi più di due cifre decimali saranno considerati solo i primi due numeri dopo la virgola indicati dall’operatore. In caso di discordanza tra l’importo in cifre e l’importo in lettere SARA’ CONSIDERATO VALIDO L’IMPORTO PIU’ VANTAGGIOSO PER L’AMMINISTRAZIONE. In tali eventualità potrebbe rendersi necessaria la rideterminazione degli importi dell’ultima colonna a destra che scaturiscono da formule che prendono a riferimento l’importo in cifre.</t>
  </si>
  <si>
    <t>Firma digitale</t>
  </si>
</sst>
</file>

<file path=xl/styles.xml><?xml version="1.0" encoding="utf-8"?>
<styleSheet xmlns="http://schemas.openxmlformats.org/spreadsheetml/2006/main">
  <numFmts count="5">
    <numFmt numFmtId="164" formatCode="General"/>
    <numFmt numFmtId="165" formatCode="&quot; € &quot;* #,##0.00\ ;&quot;-€ &quot;* #,##0.00\ ;&quot; € &quot;* \-#\ ;\ @\ "/>
    <numFmt numFmtId="166" formatCode="[$€-410]\ #,##0.00;[RED]\-[$€-410]\ #,##0.00"/>
    <numFmt numFmtId="167" formatCode="0.00%"/>
    <numFmt numFmtId="168" formatCode="0.00"/>
  </numFmts>
  <fonts count="5">
    <font>
      <sz val="10"/>
      <name val="Arial"/>
      <family val="0"/>
    </font>
    <font>
      <b/>
      <sz val="10"/>
      <name val="Arial"/>
      <family val="0"/>
    </font>
    <font>
      <b/>
      <sz val="9"/>
      <name val="Arial"/>
      <family val="0"/>
    </font>
    <font>
      <b/>
      <sz val="10"/>
      <color indexed="8"/>
      <name val="Arial"/>
      <family val="0"/>
    </font>
    <font>
      <b/>
      <sz val="8"/>
      <name val="Verdana"/>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7">
    <border>
      <left/>
      <right/>
      <top/>
      <bottom/>
      <diagonal/>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43">
    <xf numFmtId="164" fontId="0" fillId="0" borderId="0" xfId="0" applyAlignment="1">
      <alignment/>
    </xf>
    <xf numFmtId="164" fontId="0" fillId="0" borderId="0" xfId="0" applyAlignment="1">
      <alignment vertical="center"/>
    </xf>
    <xf numFmtId="166" fontId="0" fillId="0" borderId="0" xfId="0" applyNumberFormat="1" applyAlignment="1">
      <alignment horizontal="right" vertical="center"/>
    </xf>
    <xf numFmtId="164" fontId="1" fillId="0" borderId="0" xfId="0" applyFont="1" applyAlignment="1">
      <alignment horizontal="center" vertical="center"/>
    </xf>
    <xf numFmtId="164" fontId="0" fillId="0" borderId="1" xfId="0" applyFont="1" applyBorder="1" applyAlignment="1" applyProtection="1">
      <alignment horizontal="left" vertical="center"/>
      <protection locked="0"/>
    </xf>
    <xf numFmtId="164" fontId="0" fillId="0" borderId="1" xfId="0" applyFont="1" applyBorder="1" applyAlignment="1">
      <alignment horizontal="justify" vertical="center" wrapText="1"/>
    </xf>
    <xf numFmtId="164" fontId="1" fillId="2" borderId="1" xfId="0" applyFont="1" applyFill="1" applyBorder="1" applyAlignment="1">
      <alignment horizontal="justify" vertical="center" wrapText="1"/>
    </xf>
    <xf numFmtId="164" fontId="1" fillId="2" borderId="1" xfId="0" applyFont="1" applyFill="1" applyBorder="1" applyAlignment="1">
      <alignment horizontal="center" vertical="center"/>
    </xf>
    <xf numFmtId="166" fontId="1" fillId="2" borderId="1" xfId="0" applyNumberFormat="1" applyFont="1" applyFill="1" applyBorder="1" applyAlignment="1">
      <alignment horizontal="justify" vertical="center" wrapText="1"/>
    </xf>
    <xf numFmtId="164" fontId="2" fillId="0" borderId="1" xfId="0" applyFont="1" applyBorder="1" applyAlignment="1">
      <alignment horizontal="center" vertical="center"/>
    </xf>
    <xf numFmtId="164" fontId="2" fillId="0" borderId="1" xfId="0" applyFont="1" applyBorder="1" applyAlignment="1">
      <alignment horizontal="left" vertical="center" wrapText="1"/>
    </xf>
    <xf numFmtId="166" fontId="1" fillId="0" borderId="1" xfId="0" applyNumberFormat="1" applyFont="1" applyBorder="1" applyAlignment="1">
      <alignment horizontal="right" vertical="center"/>
    </xf>
    <xf numFmtId="166" fontId="1" fillId="0" borderId="1" xfId="0" applyNumberFormat="1" applyFont="1" applyBorder="1" applyAlignment="1">
      <alignment horizontal="right" vertical="center"/>
    </xf>
    <xf numFmtId="164" fontId="1" fillId="0" borderId="2" xfId="0" applyFont="1" applyBorder="1" applyAlignment="1">
      <alignment horizontal="center" vertical="center"/>
    </xf>
    <xf numFmtId="164" fontId="1" fillId="0" borderId="3" xfId="0" applyFont="1" applyBorder="1" applyAlignment="1">
      <alignment horizontal="center" vertical="center"/>
    </xf>
    <xf numFmtId="164" fontId="2" fillId="0" borderId="1" xfId="0" applyFont="1" applyBorder="1" applyAlignment="1">
      <alignment horizontal="left" vertical="center"/>
    </xf>
    <xf numFmtId="164" fontId="1" fillId="0" borderId="1" xfId="0" applyFont="1" applyBorder="1" applyAlignment="1">
      <alignment horizontal="center" vertical="center"/>
    </xf>
    <xf numFmtId="164" fontId="1" fillId="0" borderId="1" xfId="0" applyFont="1" applyFill="1" applyBorder="1" applyAlignment="1">
      <alignment horizontal="center" vertical="center"/>
    </xf>
    <xf numFmtId="164" fontId="1" fillId="0" borderId="1" xfId="0" applyFont="1" applyFill="1" applyBorder="1" applyAlignment="1">
      <alignment horizontal="justify" vertical="center" wrapText="1"/>
    </xf>
    <xf numFmtId="166" fontId="1" fillId="0" borderId="1" xfId="0" applyNumberFormat="1" applyFont="1" applyFill="1" applyBorder="1" applyAlignment="1">
      <alignment horizontal="right" vertical="center"/>
    </xf>
    <xf numFmtId="166" fontId="0" fillId="0" borderId="0" xfId="0" applyNumberFormat="1" applyAlignment="1">
      <alignment vertical="center"/>
    </xf>
    <xf numFmtId="164" fontId="0" fillId="0" borderId="0" xfId="0" applyFont="1" applyAlignment="1">
      <alignment vertical="center" wrapText="1"/>
    </xf>
    <xf numFmtId="164" fontId="1" fillId="2" borderId="1" xfId="0" applyFont="1" applyFill="1" applyBorder="1" applyAlignment="1">
      <alignment horizontal="center" vertical="center" wrapText="1"/>
    </xf>
    <xf numFmtId="167" fontId="0" fillId="0" borderId="0" xfId="0" applyNumberFormat="1" applyAlignment="1">
      <alignment vertical="center"/>
    </xf>
    <xf numFmtId="167" fontId="1" fillId="0" borderId="1" xfId="0" applyNumberFormat="1" applyFont="1" applyFill="1" applyBorder="1" applyAlignment="1">
      <alignment horizontal="right" vertical="center"/>
    </xf>
    <xf numFmtId="164" fontId="1" fillId="0" borderId="0" xfId="0" applyFont="1" applyBorder="1" applyAlignment="1">
      <alignment horizontal="center" vertical="center"/>
    </xf>
    <xf numFmtId="164" fontId="1" fillId="0" borderId="0" xfId="0" applyFont="1" applyFill="1" applyBorder="1" applyAlignment="1">
      <alignment horizontal="left" vertical="center" wrapText="1"/>
    </xf>
    <xf numFmtId="168" fontId="1" fillId="0" borderId="0" xfId="0" applyNumberFormat="1" applyFont="1" applyBorder="1" applyAlignment="1">
      <alignment horizontal="center" vertical="center"/>
    </xf>
    <xf numFmtId="166" fontId="1" fillId="0" borderId="0" xfId="0" applyNumberFormat="1" applyFont="1" applyBorder="1" applyAlignment="1">
      <alignment horizontal="right" vertical="center"/>
    </xf>
    <xf numFmtId="164" fontId="1" fillId="3" borderId="4" xfId="0" applyFont="1" applyFill="1" applyBorder="1" applyAlignment="1">
      <alignment horizontal="center" vertical="center"/>
    </xf>
    <xf numFmtId="164" fontId="1" fillId="3" borderId="1" xfId="0" applyFont="1" applyFill="1" applyBorder="1" applyAlignment="1">
      <alignment horizontal="left" vertical="center"/>
    </xf>
    <xf numFmtId="168" fontId="3" fillId="4" borderId="4" xfId="0" applyNumberFormat="1" applyFont="1" applyFill="1" applyBorder="1" applyAlignment="1" applyProtection="1">
      <alignment horizontal="center" vertical="center"/>
      <protection locked="0"/>
    </xf>
    <xf numFmtId="164" fontId="1" fillId="3" borderId="1" xfId="0" applyFont="1" applyFill="1" applyBorder="1" applyAlignment="1">
      <alignment vertical="center"/>
    </xf>
    <xf numFmtId="164" fontId="3" fillId="4" borderId="4" xfId="0" applyFont="1" applyFill="1" applyBorder="1" applyAlignment="1" applyProtection="1">
      <alignment horizontal="center" vertical="center"/>
      <protection locked="0"/>
    </xf>
    <xf numFmtId="164" fontId="1" fillId="0" borderId="0" xfId="0" applyFont="1" applyFill="1" applyBorder="1" applyAlignment="1">
      <alignment horizontal="left" vertical="center"/>
    </xf>
    <xf numFmtId="164" fontId="1" fillId="0" borderId="0" xfId="0" applyFont="1" applyFill="1" applyBorder="1" applyAlignment="1">
      <alignment vertical="center"/>
    </xf>
    <xf numFmtId="166" fontId="1" fillId="0" borderId="0" xfId="0" applyNumberFormat="1" applyFont="1" applyFill="1" applyBorder="1" applyAlignment="1">
      <alignment horizontal="right" vertical="center"/>
    </xf>
    <xf numFmtId="164" fontId="0" fillId="0" borderId="0" xfId="0" applyFill="1" applyAlignment="1">
      <alignment vertical="center"/>
    </xf>
    <xf numFmtId="164" fontId="0" fillId="0" borderId="0" xfId="0" applyFont="1" applyFill="1" applyAlignment="1">
      <alignment vertical="center" wrapText="1"/>
    </xf>
    <xf numFmtId="164" fontId="4" fillId="0" borderId="5" xfId="0" applyFont="1" applyBorder="1" applyAlignment="1">
      <alignment horizontal="justify" vertical="center" wrapText="1"/>
    </xf>
    <xf numFmtId="166" fontId="0" fillId="0" borderId="0" xfId="0" applyNumberFormat="1" applyFont="1" applyAlignment="1">
      <alignment wrapText="1"/>
    </xf>
    <xf numFmtId="164" fontId="4" fillId="0" borderId="6" xfId="0" applyFont="1" applyBorder="1" applyAlignment="1">
      <alignment horizontal="justify" vertical="center" wrapText="1"/>
    </xf>
    <xf numFmtId="164" fontId="0" fillId="0" borderId="0" xfId="0" applyFont="1" applyAlignment="1">
      <alignment horizontal="center" vertical="center"/>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0"/>
  <sheetViews>
    <sheetView showZeros="0" tabSelected="1" zoomScaleSheetLayoutView="83" workbookViewId="0" topLeftCell="A79">
      <selection activeCell="L90" sqref="L90"/>
    </sheetView>
  </sheetViews>
  <sheetFormatPr defaultColWidth="10.28125" defaultRowHeight="12.75"/>
  <cols>
    <col min="1" max="1" width="7.8515625" style="1" customWidth="1"/>
    <col min="2" max="2" width="4.8515625" style="1" customWidth="1"/>
    <col min="3" max="3" width="12.421875" style="1" customWidth="1"/>
    <col min="4" max="5" width="11.57421875" style="1" customWidth="1"/>
    <col min="6" max="6" width="19.8515625" style="1" customWidth="1"/>
    <col min="7" max="7" width="14.140625" style="1" customWidth="1"/>
    <col min="8" max="8" width="27.57421875" style="2" customWidth="1"/>
    <col min="9" max="10" width="11.57421875" style="1" hidden="1" customWidth="1"/>
    <col min="11" max="16384" width="11.57421875" style="1" customWidth="1"/>
  </cols>
  <sheetData>
    <row r="1" spans="5:8" ht="14.25">
      <c r="E1" s="3" t="s">
        <v>0</v>
      </c>
      <c r="F1" s="3"/>
      <c r="G1" s="3"/>
      <c r="H1" s="3"/>
    </row>
    <row r="4" spans="1:8" ht="19.5" customHeight="1">
      <c r="A4" s="4" t="s">
        <v>1</v>
      </c>
      <c r="B4" s="4"/>
      <c r="C4" s="4"/>
      <c r="D4" s="4"/>
      <c r="E4" s="4"/>
      <c r="F4" s="4"/>
      <c r="G4" s="4"/>
      <c r="H4" s="4"/>
    </row>
    <row r="5" spans="1:8" ht="20.25" customHeight="1">
      <c r="A5" s="4" t="s">
        <v>2</v>
      </c>
      <c r="B5" s="4"/>
      <c r="C5" s="4"/>
      <c r="D5" s="4"/>
      <c r="E5" s="4"/>
      <c r="F5" s="4"/>
      <c r="G5" s="4" t="s">
        <v>3</v>
      </c>
      <c r="H5" s="4"/>
    </row>
    <row r="6" spans="1:8" ht="21" customHeight="1">
      <c r="A6" s="4" t="s">
        <v>4</v>
      </c>
      <c r="B6" s="4"/>
      <c r="C6" s="4"/>
      <c r="D6" s="4"/>
      <c r="E6" s="4"/>
      <c r="F6" s="4"/>
      <c r="G6" s="4"/>
      <c r="H6" s="4"/>
    </row>
    <row r="7" spans="1:8" ht="19.5" customHeight="1">
      <c r="A7" s="4" t="s">
        <v>5</v>
      </c>
      <c r="B7" s="4"/>
      <c r="C7" s="4"/>
      <c r="D7" s="4"/>
      <c r="E7" s="4"/>
      <c r="F7" s="4"/>
      <c r="G7" s="4"/>
      <c r="H7" s="4"/>
    </row>
    <row r="8" spans="1:8" ht="19.5" customHeight="1">
      <c r="A8" s="4" t="s">
        <v>6</v>
      </c>
      <c r="B8" s="4"/>
      <c r="C8" s="4"/>
      <c r="D8" s="4"/>
      <c r="E8" s="4"/>
      <c r="F8" s="4"/>
      <c r="G8" s="4"/>
      <c r="H8" s="4"/>
    </row>
    <row r="10" spans="1:8" ht="85.5" customHeight="1">
      <c r="A10" s="5" t="s">
        <v>7</v>
      </c>
      <c r="B10" s="5"/>
      <c r="C10" s="5"/>
      <c r="D10" s="5"/>
      <c r="E10" s="5"/>
      <c r="F10" s="5"/>
      <c r="G10" s="5"/>
      <c r="H10" s="5"/>
    </row>
    <row r="11" spans="1:8" ht="58.5" customHeight="1">
      <c r="A11" s="6" t="s">
        <v>8</v>
      </c>
      <c r="B11" s="6"/>
      <c r="C11" s="6"/>
      <c r="D11" s="6"/>
      <c r="E11" s="6"/>
      <c r="F11" s="6"/>
      <c r="G11" s="7" t="s">
        <v>9</v>
      </c>
      <c r="H11" s="8" t="s">
        <v>10</v>
      </c>
    </row>
    <row r="12" spans="1:8" ht="14.25" customHeight="1">
      <c r="A12" s="9">
        <v>1</v>
      </c>
      <c r="B12" s="10" t="s">
        <v>11</v>
      </c>
      <c r="C12" s="10"/>
      <c r="D12" s="10"/>
      <c r="E12" s="10"/>
      <c r="F12" s="10"/>
      <c r="G12" s="11">
        <v>129</v>
      </c>
      <c r="H12" s="11">
        <f aca="true" t="shared" si="0" ref="H12:H20">IF($C$95&lt;&gt;"",G12*(1-$C$95/100),"")</f>
        <v>0</v>
      </c>
    </row>
    <row r="13" spans="1:8" ht="14.25" customHeight="1">
      <c r="A13" s="9">
        <v>2</v>
      </c>
      <c r="B13" s="10" t="s">
        <v>12</v>
      </c>
      <c r="C13" s="10" t="s">
        <v>13</v>
      </c>
      <c r="D13" s="10" t="s">
        <v>13</v>
      </c>
      <c r="E13" s="10"/>
      <c r="F13" s="10"/>
      <c r="G13" s="11">
        <v>183</v>
      </c>
      <c r="H13" s="11">
        <f t="shared" si="0"/>
        <v>0</v>
      </c>
    </row>
    <row r="14" spans="1:8" ht="14.25" customHeight="1">
      <c r="A14" s="9">
        <v>3</v>
      </c>
      <c r="B14" s="10" t="s">
        <v>14</v>
      </c>
      <c r="C14" s="10"/>
      <c r="D14" s="10"/>
      <c r="E14" s="10"/>
      <c r="F14" s="10"/>
      <c r="G14" s="11">
        <v>150</v>
      </c>
      <c r="H14" s="11">
        <f t="shared" si="0"/>
        <v>0</v>
      </c>
    </row>
    <row r="15" spans="1:8" ht="14.25" customHeight="1">
      <c r="A15" s="9">
        <v>4</v>
      </c>
      <c r="B15" s="10" t="s">
        <v>15</v>
      </c>
      <c r="C15" s="10"/>
      <c r="D15" s="10"/>
      <c r="E15" s="10"/>
      <c r="F15" s="10"/>
      <c r="G15" s="11">
        <v>250</v>
      </c>
      <c r="H15" s="11">
        <f t="shared" si="0"/>
        <v>0</v>
      </c>
    </row>
    <row r="16" spans="1:8" ht="24.75" customHeight="1">
      <c r="A16" s="9">
        <v>5</v>
      </c>
      <c r="B16" s="10" t="s">
        <v>16</v>
      </c>
      <c r="C16" s="10" t="s">
        <v>16</v>
      </c>
      <c r="D16" s="10" t="s">
        <v>16</v>
      </c>
      <c r="E16" s="10"/>
      <c r="F16" s="10"/>
      <c r="G16" s="11">
        <v>30</v>
      </c>
      <c r="H16" s="11">
        <f t="shared" si="0"/>
        <v>0</v>
      </c>
    </row>
    <row r="17" spans="1:8" ht="14.25" customHeight="1">
      <c r="A17" s="9">
        <v>6</v>
      </c>
      <c r="B17" s="10" t="s">
        <v>17</v>
      </c>
      <c r="C17" s="10" t="s">
        <v>17</v>
      </c>
      <c r="D17" s="10" t="s">
        <v>17</v>
      </c>
      <c r="E17" s="10"/>
      <c r="F17" s="10"/>
      <c r="G17" s="12">
        <v>28</v>
      </c>
      <c r="H17" s="11">
        <f t="shared" si="0"/>
        <v>0</v>
      </c>
    </row>
    <row r="18" spans="1:8" ht="14.25" customHeight="1">
      <c r="A18" s="9">
        <v>7</v>
      </c>
      <c r="B18" s="10" t="s">
        <v>18</v>
      </c>
      <c r="C18" s="10" t="s">
        <v>19</v>
      </c>
      <c r="D18" s="10" t="s">
        <v>19</v>
      </c>
      <c r="E18" s="10"/>
      <c r="F18" s="10"/>
      <c r="G18" s="12">
        <v>15</v>
      </c>
      <c r="H18" s="11">
        <f t="shared" si="0"/>
        <v>0</v>
      </c>
    </row>
    <row r="19" spans="1:8" ht="14.25" customHeight="1">
      <c r="A19" s="9">
        <v>8</v>
      </c>
      <c r="B19" s="10" t="s">
        <v>20</v>
      </c>
      <c r="C19" s="10" t="s">
        <v>20</v>
      </c>
      <c r="D19" s="10" t="s">
        <v>20</v>
      </c>
      <c r="E19" s="10"/>
      <c r="F19" s="10"/>
      <c r="G19" s="12">
        <v>25</v>
      </c>
      <c r="H19" s="11">
        <f t="shared" si="0"/>
        <v>0</v>
      </c>
    </row>
    <row r="20" spans="1:8" ht="14.25" customHeight="1">
      <c r="A20" s="9">
        <v>9</v>
      </c>
      <c r="B20" s="10" t="s">
        <v>21</v>
      </c>
      <c r="C20" s="10" t="s">
        <v>21</v>
      </c>
      <c r="D20" s="10" t="s">
        <v>21</v>
      </c>
      <c r="E20" s="10"/>
      <c r="F20" s="10"/>
      <c r="G20" s="12">
        <v>40</v>
      </c>
      <c r="H20" s="11">
        <f t="shared" si="0"/>
        <v>0</v>
      </c>
    </row>
    <row r="21" spans="1:8" ht="57" customHeight="1">
      <c r="A21" s="6" t="s">
        <v>22</v>
      </c>
      <c r="B21" s="6"/>
      <c r="C21" s="6"/>
      <c r="D21" s="6"/>
      <c r="E21" s="6"/>
      <c r="F21" s="6"/>
      <c r="G21" s="7" t="s">
        <v>9</v>
      </c>
      <c r="H21" s="8" t="s">
        <v>10</v>
      </c>
    </row>
    <row r="22" spans="1:8" ht="14.25" customHeight="1">
      <c r="A22" s="9">
        <v>1</v>
      </c>
      <c r="B22" s="10" t="s">
        <v>23</v>
      </c>
      <c r="C22" s="10"/>
      <c r="D22" s="10"/>
      <c r="E22" s="10"/>
      <c r="F22" s="10"/>
      <c r="G22" s="11">
        <v>183</v>
      </c>
      <c r="H22" s="11">
        <f aca="true" t="shared" si="1" ref="H22:H52">IF($C$95&lt;&gt;"",G22*(1-$C$95/100),"")</f>
        <v>0</v>
      </c>
    </row>
    <row r="23" spans="1:10" ht="14.25" customHeight="1">
      <c r="A23" s="9">
        <v>2</v>
      </c>
      <c r="B23" s="10" t="s">
        <v>24</v>
      </c>
      <c r="C23" s="10" t="s">
        <v>24</v>
      </c>
      <c r="D23" s="10" t="s">
        <v>24</v>
      </c>
      <c r="E23" s="10"/>
      <c r="F23" s="10"/>
      <c r="G23" s="11">
        <v>457</v>
      </c>
      <c r="H23" s="11">
        <f t="shared" si="1"/>
        <v>0</v>
      </c>
      <c r="I23" s="13"/>
      <c r="J23" s="14"/>
    </row>
    <row r="24" spans="1:10" ht="14.25" customHeight="1">
      <c r="A24" s="9">
        <v>3</v>
      </c>
      <c r="B24" s="10" t="s">
        <v>25</v>
      </c>
      <c r="C24" s="10" t="s">
        <v>26</v>
      </c>
      <c r="D24" s="10" t="s">
        <v>26</v>
      </c>
      <c r="E24" s="10"/>
      <c r="F24" s="10"/>
      <c r="G24" s="11">
        <v>217</v>
      </c>
      <c r="H24" s="11">
        <f t="shared" si="1"/>
        <v>0</v>
      </c>
      <c r="I24" s="13">
        <v>457</v>
      </c>
      <c r="J24" s="14">
        <v>457</v>
      </c>
    </row>
    <row r="25" spans="1:10" ht="14.25" customHeight="1">
      <c r="A25" s="9">
        <v>4</v>
      </c>
      <c r="B25" s="10" t="s">
        <v>27</v>
      </c>
      <c r="C25" s="10" t="s">
        <v>27</v>
      </c>
      <c r="D25" s="10" t="s">
        <v>27</v>
      </c>
      <c r="E25" s="10"/>
      <c r="F25" s="10"/>
      <c r="G25" s="11">
        <v>314</v>
      </c>
      <c r="H25" s="11">
        <f t="shared" si="1"/>
        <v>0</v>
      </c>
      <c r="I25" s="13">
        <v>217</v>
      </c>
      <c r="J25" s="14">
        <v>217</v>
      </c>
    </row>
    <row r="26" spans="1:10" ht="14.25" customHeight="1">
      <c r="A26" s="9">
        <v>5</v>
      </c>
      <c r="B26" s="10" t="s">
        <v>28</v>
      </c>
      <c r="C26" s="10" t="s">
        <v>29</v>
      </c>
      <c r="D26" s="10" t="s">
        <v>29</v>
      </c>
      <c r="E26" s="10"/>
      <c r="F26" s="10"/>
      <c r="G26" s="11">
        <v>1003</v>
      </c>
      <c r="H26" s="11">
        <f t="shared" si="1"/>
        <v>0</v>
      </c>
      <c r="I26" s="13">
        <v>314</v>
      </c>
      <c r="J26" s="14">
        <v>314</v>
      </c>
    </row>
    <row r="27" spans="1:10" ht="14.25" customHeight="1">
      <c r="A27" s="9">
        <v>6</v>
      </c>
      <c r="B27" s="10" t="s">
        <v>30</v>
      </c>
      <c r="C27" s="10" t="s">
        <v>30</v>
      </c>
      <c r="D27" s="10" t="s">
        <v>30</v>
      </c>
      <c r="E27" s="10"/>
      <c r="F27" s="10"/>
      <c r="G27" s="11">
        <v>2200</v>
      </c>
      <c r="H27" s="11">
        <f t="shared" si="1"/>
        <v>0</v>
      </c>
      <c r="I27" s="13">
        <v>1003</v>
      </c>
      <c r="J27" s="14">
        <v>1003</v>
      </c>
    </row>
    <row r="28" spans="1:10" ht="14.25" customHeight="1">
      <c r="A28" s="9">
        <v>7</v>
      </c>
      <c r="B28" s="10" t="s">
        <v>31</v>
      </c>
      <c r="C28" s="10" t="s">
        <v>32</v>
      </c>
      <c r="D28" s="10" t="s">
        <v>32</v>
      </c>
      <c r="E28" s="10"/>
      <c r="F28" s="10"/>
      <c r="G28" s="11">
        <v>150</v>
      </c>
      <c r="H28" s="11">
        <f t="shared" si="1"/>
        <v>0</v>
      </c>
      <c r="I28" s="13">
        <v>2200</v>
      </c>
      <c r="J28" s="14">
        <v>2200</v>
      </c>
    </row>
    <row r="29" spans="1:10" ht="14.25" customHeight="1">
      <c r="A29" s="9">
        <v>8</v>
      </c>
      <c r="B29" s="10" t="s">
        <v>33</v>
      </c>
      <c r="C29" s="10" t="s">
        <v>33</v>
      </c>
      <c r="D29" s="10" t="s">
        <v>33</v>
      </c>
      <c r="E29" s="10"/>
      <c r="F29" s="10"/>
      <c r="G29" s="11">
        <v>259</v>
      </c>
      <c r="H29" s="11">
        <f t="shared" si="1"/>
        <v>0</v>
      </c>
      <c r="I29" s="13">
        <v>150</v>
      </c>
      <c r="J29" s="14">
        <v>150</v>
      </c>
    </row>
    <row r="30" spans="1:10" ht="24.75" customHeight="1">
      <c r="A30" s="9">
        <v>9</v>
      </c>
      <c r="B30" s="10" t="s">
        <v>34</v>
      </c>
      <c r="C30" s="10" t="s">
        <v>35</v>
      </c>
      <c r="D30" s="10" t="s">
        <v>35</v>
      </c>
      <c r="E30" s="10"/>
      <c r="F30" s="10"/>
      <c r="G30" s="11">
        <v>150</v>
      </c>
      <c r="H30" s="11">
        <f t="shared" si="1"/>
        <v>0</v>
      </c>
      <c r="I30" s="13">
        <v>259</v>
      </c>
      <c r="J30" s="14">
        <v>259</v>
      </c>
    </row>
    <row r="31" spans="1:10" ht="24.75" customHeight="1">
      <c r="A31" s="9">
        <v>10</v>
      </c>
      <c r="B31" s="10" t="s">
        <v>36</v>
      </c>
      <c r="C31" s="10" t="s">
        <v>37</v>
      </c>
      <c r="D31" s="10" t="s">
        <v>37</v>
      </c>
      <c r="E31" s="10"/>
      <c r="F31" s="10"/>
      <c r="G31" s="11">
        <v>228</v>
      </c>
      <c r="H31" s="11">
        <f t="shared" si="1"/>
        <v>0</v>
      </c>
      <c r="I31" s="13">
        <v>150</v>
      </c>
      <c r="J31" s="14">
        <v>150</v>
      </c>
    </row>
    <row r="32" spans="1:10" ht="14.25" customHeight="1">
      <c r="A32" s="9">
        <v>11</v>
      </c>
      <c r="B32" s="10" t="s">
        <v>38</v>
      </c>
      <c r="C32" s="10" t="s">
        <v>39</v>
      </c>
      <c r="D32" s="10" t="s">
        <v>39</v>
      </c>
      <c r="E32" s="10"/>
      <c r="F32" s="10"/>
      <c r="G32" s="11">
        <v>183</v>
      </c>
      <c r="H32" s="11">
        <f t="shared" si="1"/>
        <v>0</v>
      </c>
      <c r="I32" s="13">
        <v>228</v>
      </c>
      <c r="J32" s="14">
        <v>228</v>
      </c>
    </row>
    <row r="33" spans="1:10" ht="14.25" customHeight="1">
      <c r="A33" s="9">
        <v>12</v>
      </c>
      <c r="B33" s="10" t="s">
        <v>40</v>
      </c>
      <c r="C33" s="10" t="s">
        <v>40</v>
      </c>
      <c r="D33" s="10" t="s">
        <v>40</v>
      </c>
      <c r="E33" s="10"/>
      <c r="F33" s="10"/>
      <c r="G33" s="11">
        <v>259</v>
      </c>
      <c r="H33" s="11">
        <f t="shared" si="1"/>
        <v>0</v>
      </c>
      <c r="I33" s="13">
        <v>183</v>
      </c>
      <c r="J33" s="14">
        <v>183</v>
      </c>
    </row>
    <row r="34" spans="1:10" ht="14.25" customHeight="1">
      <c r="A34" s="9">
        <v>13</v>
      </c>
      <c r="B34" s="10" t="s">
        <v>41</v>
      </c>
      <c r="C34" s="10" t="s">
        <v>42</v>
      </c>
      <c r="D34" s="10" t="s">
        <v>42</v>
      </c>
      <c r="E34" s="10"/>
      <c r="F34" s="10"/>
      <c r="G34" s="11">
        <v>218</v>
      </c>
      <c r="H34" s="11">
        <f t="shared" si="1"/>
        <v>0</v>
      </c>
      <c r="I34" s="13">
        <v>259</v>
      </c>
      <c r="J34" s="14">
        <v>259</v>
      </c>
    </row>
    <row r="35" spans="1:10" ht="14.25" customHeight="1">
      <c r="A35" s="9">
        <v>14</v>
      </c>
      <c r="B35" s="10" t="s">
        <v>43</v>
      </c>
      <c r="C35" s="10" t="s">
        <v>43</v>
      </c>
      <c r="D35" s="10" t="s">
        <v>43</v>
      </c>
      <c r="E35" s="10"/>
      <c r="F35" s="10"/>
      <c r="G35" s="11">
        <v>402</v>
      </c>
      <c r="H35" s="11">
        <f t="shared" si="1"/>
        <v>0</v>
      </c>
      <c r="I35" s="13">
        <v>218</v>
      </c>
      <c r="J35" s="14">
        <v>218</v>
      </c>
    </row>
    <row r="36" spans="1:10" ht="14.25" customHeight="1">
      <c r="A36" s="9">
        <v>15</v>
      </c>
      <c r="B36" s="10" t="s">
        <v>44</v>
      </c>
      <c r="C36" s="10" t="s">
        <v>44</v>
      </c>
      <c r="D36" s="10" t="s">
        <v>44</v>
      </c>
      <c r="E36" s="10"/>
      <c r="F36" s="10"/>
      <c r="G36" s="11">
        <v>74</v>
      </c>
      <c r="H36" s="11">
        <f t="shared" si="1"/>
        <v>0</v>
      </c>
      <c r="I36" s="13">
        <v>402</v>
      </c>
      <c r="J36" s="14">
        <v>402</v>
      </c>
    </row>
    <row r="37" spans="1:10" ht="14.25" customHeight="1">
      <c r="A37" s="9">
        <v>16</v>
      </c>
      <c r="B37" s="10" t="s">
        <v>45</v>
      </c>
      <c r="C37" s="10" t="s">
        <v>45</v>
      </c>
      <c r="D37" s="10" t="s">
        <v>45</v>
      </c>
      <c r="E37" s="10"/>
      <c r="F37" s="10"/>
      <c r="G37" s="11">
        <v>74</v>
      </c>
      <c r="H37" s="11">
        <f t="shared" si="1"/>
        <v>0</v>
      </c>
      <c r="I37" s="13">
        <v>74</v>
      </c>
      <c r="J37" s="14">
        <v>74</v>
      </c>
    </row>
    <row r="38" spans="1:10" ht="14.25" customHeight="1">
      <c r="A38" s="9">
        <v>17</v>
      </c>
      <c r="B38" s="10" t="s">
        <v>46</v>
      </c>
      <c r="C38" s="10" t="s">
        <v>47</v>
      </c>
      <c r="D38" s="10" t="s">
        <v>47</v>
      </c>
      <c r="E38" s="10"/>
      <c r="F38" s="10"/>
      <c r="G38" s="11">
        <v>140</v>
      </c>
      <c r="H38" s="11">
        <f t="shared" si="1"/>
        <v>0</v>
      </c>
      <c r="I38" s="13">
        <v>74</v>
      </c>
      <c r="J38" s="14">
        <v>74</v>
      </c>
    </row>
    <row r="39" spans="1:10" ht="14.25" customHeight="1">
      <c r="A39" s="9">
        <v>18</v>
      </c>
      <c r="B39" s="10" t="s">
        <v>48</v>
      </c>
      <c r="C39" s="10" t="s">
        <v>48</v>
      </c>
      <c r="D39" s="10" t="s">
        <v>48</v>
      </c>
      <c r="E39" s="10"/>
      <c r="F39" s="10"/>
      <c r="G39" s="11">
        <v>228</v>
      </c>
      <c r="H39" s="11">
        <f t="shared" si="1"/>
        <v>0</v>
      </c>
      <c r="I39" s="13">
        <v>140</v>
      </c>
      <c r="J39" s="14">
        <v>140</v>
      </c>
    </row>
    <row r="40" spans="1:10" ht="14.25" customHeight="1">
      <c r="A40" s="9">
        <v>19</v>
      </c>
      <c r="B40" s="10" t="s">
        <v>49</v>
      </c>
      <c r="C40" s="10" t="s">
        <v>50</v>
      </c>
      <c r="D40" s="10" t="s">
        <v>50</v>
      </c>
      <c r="E40" s="10"/>
      <c r="F40" s="10"/>
      <c r="G40" s="11">
        <v>85</v>
      </c>
      <c r="H40" s="11">
        <f t="shared" si="1"/>
        <v>0</v>
      </c>
      <c r="I40" s="13">
        <v>228</v>
      </c>
      <c r="J40" s="14">
        <v>228</v>
      </c>
    </row>
    <row r="41" spans="1:10" ht="14.25" customHeight="1">
      <c r="A41" s="9">
        <v>20</v>
      </c>
      <c r="B41" s="10" t="s">
        <v>51</v>
      </c>
      <c r="C41" s="10" t="s">
        <v>51</v>
      </c>
      <c r="D41" s="10" t="s">
        <v>51</v>
      </c>
      <c r="E41" s="10"/>
      <c r="F41" s="10"/>
      <c r="G41" s="11">
        <v>140</v>
      </c>
      <c r="H41" s="11">
        <f t="shared" si="1"/>
        <v>0</v>
      </c>
      <c r="I41" s="13">
        <v>85</v>
      </c>
      <c r="J41" s="14">
        <v>85</v>
      </c>
    </row>
    <row r="42" spans="1:10" ht="14.25" customHeight="1">
      <c r="A42" s="9">
        <v>21</v>
      </c>
      <c r="B42" s="10" t="s">
        <v>52</v>
      </c>
      <c r="C42" s="10" t="s">
        <v>53</v>
      </c>
      <c r="D42" s="10" t="s">
        <v>53</v>
      </c>
      <c r="E42" s="10"/>
      <c r="F42" s="10"/>
      <c r="G42" s="11">
        <v>118</v>
      </c>
      <c r="H42" s="11">
        <f t="shared" si="1"/>
        <v>0</v>
      </c>
      <c r="I42" s="13">
        <v>140</v>
      </c>
      <c r="J42" s="14">
        <v>140</v>
      </c>
    </row>
    <row r="43" spans="1:10" ht="14.25" customHeight="1">
      <c r="A43" s="9">
        <v>22</v>
      </c>
      <c r="B43" s="10" t="s">
        <v>54</v>
      </c>
      <c r="C43" s="10" t="s">
        <v>54</v>
      </c>
      <c r="D43" s="10" t="s">
        <v>54</v>
      </c>
      <c r="E43" s="10"/>
      <c r="F43" s="10"/>
      <c r="G43" s="11">
        <v>183</v>
      </c>
      <c r="H43" s="11">
        <f t="shared" si="1"/>
        <v>0</v>
      </c>
      <c r="I43" s="13">
        <v>118</v>
      </c>
      <c r="J43" s="14">
        <v>118</v>
      </c>
    </row>
    <row r="44" spans="1:10" ht="14.25" customHeight="1">
      <c r="A44" s="9">
        <v>23</v>
      </c>
      <c r="B44" s="10" t="s">
        <v>55</v>
      </c>
      <c r="C44" s="10" t="s">
        <v>56</v>
      </c>
      <c r="D44" s="10" t="s">
        <v>56</v>
      </c>
      <c r="E44" s="10"/>
      <c r="F44" s="10"/>
      <c r="G44" s="11">
        <v>292</v>
      </c>
      <c r="H44" s="11">
        <f t="shared" si="1"/>
        <v>0</v>
      </c>
      <c r="I44" s="13">
        <v>183</v>
      </c>
      <c r="J44" s="14">
        <v>183</v>
      </c>
    </row>
    <row r="45" spans="1:10" ht="14.25" customHeight="1">
      <c r="A45" s="9">
        <v>24</v>
      </c>
      <c r="B45" s="10" t="s">
        <v>57</v>
      </c>
      <c r="C45" s="10" t="s">
        <v>58</v>
      </c>
      <c r="D45" s="10" t="s">
        <v>58</v>
      </c>
      <c r="E45" s="10"/>
      <c r="F45" s="10"/>
      <c r="G45" s="11">
        <v>292</v>
      </c>
      <c r="H45" s="11">
        <f t="shared" si="1"/>
        <v>0</v>
      </c>
      <c r="I45" s="13">
        <v>292</v>
      </c>
      <c r="J45" s="14">
        <v>292</v>
      </c>
    </row>
    <row r="46" spans="1:10" ht="14.25" customHeight="1">
      <c r="A46" s="9">
        <v>25</v>
      </c>
      <c r="B46" s="10" t="s">
        <v>59</v>
      </c>
      <c r="C46" s="10" t="s">
        <v>59</v>
      </c>
      <c r="D46" s="10" t="s">
        <v>59</v>
      </c>
      <c r="E46" s="10"/>
      <c r="F46" s="10"/>
      <c r="G46" s="11">
        <v>100</v>
      </c>
      <c r="H46" s="11">
        <f t="shared" si="1"/>
        <v>0</v>
      </c>
      <c r="I46" s="13">
        <v>292</v>
      </c>
      <c r="J46" s="14">
        <v>292</v>
      </c>
    </row>
    <row r="47" spans="1:10" ht="14.25" customHeight="1">
      <c r="A47" s="9">
        <v>26</v>
      </c>
      <c r="B47" s="10" t="s">
        <v>60</v>
      </c>
      <c r="C47" s="10" t="s">
        <v>61</v>
      </c>
      <c r="D47" s="10" t="s">
        <v>61</v>
      </c>
      <c r="E47" s="10"/>
      <c r="F47" s="10"/>
      <c r="G47" s="11">
        <v>15</v>
      </c>
      <c r="H47" s="11">
        <f t="shared" si="1"/>
        <v>0</v>
      </c>
      <c r="I47" s="13">
        <v>100</v>
      </c>
      <c r="J47" s="14">
        <v>100</v>
      </c>
    </row>
    <row r="48" spans="1:10" ht="14.25" customHeight="1">
      <c r="A48" s="9">
        <v>27</v>
      </c>
      <c r="B48" s="10" t="s">
        <v>62</v>
      </c>
      <c r="C48" s="10" t="s">
        <v>62</v>
      </c>
      <c r="D48" s="10" t="s">
        <v>62</v>
      </c>
      <c r="E48" s="10"/>
      <c r="F48" s="10"/>
      <c r="G48" s="11">
        <v>25</v>
      </c>
      <c r="H48" s="11">
        <f t="shared" si="1"/>
        <v>0</v>
      </c>
      <c r="I48" s="13">
        <v>15</v>
      </c>
      <c r="J48" s="14">
        <v>15</v>
      </c>
    </row>
    <row r="49" spans="1:10" ht="14.25" customHeight="1">
      <c r="A49" s="9">
        <v>28</v>
      </c>
      <c r="B49" s="10" t="s">
        <v>63</v>
      </c>
      <c r="C49" s="10" t="s">
        <v>63</v>
      </c>
      <c r="D49" s="10" t="s">
        <v>63</v>
      </c>
      <c r="E49" s="10"/>
      <c r="F49" s="10"/>
      <c r="G49" s="11">
        <v>40</v>
      </c>
      <c r="H49" s="11">
        <f t="shared" si="1"/>
        <v>0</v>
      </c>
      <c r="I49" s="13">
        <v>25</v>
      </c>
      <c r="J49" s="14">
        <v>25</v>
      </c>
    </row>
    <row r="50" spans="1:10" ht="14.25" customHeight="1">
      <c r="A50" s="9">
        <v>29</v>
      </c>
      <c r="B50" s="10" t="s">
        <v>64</v>
      </c>
      <c r="C50" s="10" t="s">
        <v>65</v>
      </c>
      <c r="D50" s="10" t="s">
        <v>65</v>
      </c>
      <c r="E50" s="10"/>
      <c r="F50" s="10"/>
      <c r="G50" s="11">
        <v>90</v>
      </c>
      <c r="H50" s="11">
        <f t="shared" si="1"/>
        <v>0</v>
      </c>
      <c r="I50" s="13">
        <v>40</v>
      </c>
      <c r="J50" s="14">
        <v>40</v>
      </c>
    </row>
    <row r="51" spans="1:10" ht="14.25" customHeight="1">
      <c r="A51" s="9">
        <v>30</v>
      </c>
      <c r="B51" s="10" t="s">
        <v>66</v>
      </c>
      <c r="C51" s="10" t="s">
        <v>66</v>
      </c>
      <c r="D51" s="10" t="s">
        <v>66</v>
      </c>
      <c r="E51" s="10"/>
      <c r="F51" s="10"/>
      <c r="G51" s="11">
        <v>180</v>
      </c>
      <c r="H51" s="11">
        <f t="shared" si="1"/>
        <v>0</v>
      </c>
      <c r="I51" s="13">
        <v>90</v>
      </c>
      <c r="J51" s="14">
        <v>90</v>
      </c>
    </row>
    <row r="52" spans="1:10" ht="14.25" customHeight="1">
      <c r="A52" s="9">
        <v>31</v>
      </c>
      <c r="B52" s="10" t="s">
        <v>67</v>
      </c>
      <c r="C52" s="10" t="s">
        <v>68</v>
      </c>
      <c r="D52" s="10" t="s">
        <v>68</v>
      </c>
      <c r="E52" s="10"/>
      <c r="F52" s="10"/>
      <c r="G52" s="11">
        <v>450</v>
      </c>
      <c r="H52" s="11">
        <f t="shared" si="1"/>
        <v>0</v>
      </c>
      <c r="I52" s="13" t="s">
        <v>69</v>
      </c>
      <c r="J52" s="14" t="s">
        <v>69</v>
      </c>
    </row>
    <row r="53" spans="1:10" ht="48" customHeight="1">
      <c r="A53" s="6" t="s">
        <v>70</v>
      </c>
      <c r="B53" s="6"/>
      <c r="C53" s="6"/>
      <c r="D53" s="6"/>
      <c r="E53" s="6"/>
      <c r="F53" s="6"/>
      <c r="G53" s="7" t="s">
        <v>9</v>
      </c>
      <c r="H53" s="8" t="s">
        <v>10</v>
      </c>
      <c r="I53" s="13">
        <v>450</v>
      </c>
      <c r="J53" s="14">
        <v>450</v>
      </c>
    </row>
    <row r="54" spans="1:8" ht="14.25">
      <c r="A54" s="9">
        <v>1</v>
      </c>
      <c r="B54" s="15" t="s">
        <v>71</v>
      </c>
      <c r="C54" s="15"/>
      <c r="D54" s="15"/>
      <c r="E54" s="15"/>
      <c r="F54" s="15"/>
      <c r="G54" s="12">
        <v>25</v>
      </c>
      <c r="H54" s="11">
        <f aca="true" t="shared" si="2" ref="H54:H67">IF($C$95&lt;&gt;"",G54*(1-$C$95/100),"")</f>
        <v>0</v>
      </c>
    </row>
    <row r="55" spans="1:8" ht="14.25">
      <c r="A55" s="9">
        <v>2</v>
      </c>
      <c r="B55" s="15" t="s">
        <v>72</v>
      </c>
      <c r="C55" s="15"/>
      <c r="D55" s="15"/>
      <c r="E55" s="15"/>
      <c r="F55" s="15"/>
      <c r="G55" s="12">
        <v>22</v>
      </c>
      <c r="H55" s="11">
        <f t="shared" si="2"/>
        <v>0</v>
      </c>
    </row>
    <row r="56" spans="1:8" ht="14.25">
      <c r="A56" s="9">
        <v>3</v>
      </c>
      <c r="B56" s="15" t="s">
        <v>73</v>
      </c>
      <c r="C56" s="15"/>
      <c r="D56" s="15"/>
      <c r="E56" s="15"/>
      <c r="F56" s="15"/>
      <c r="G56" s="12">
        <v>30</v>
      </c>
      <c r="H56" s="11">
        <f t="shared" si="2"/>
        <v>0</v>
      </c>
    </row>
    <row r="57" spans="1:8" ht="14.25">
      <c r="A57" s="9">
        <v>4</v>
      </c>
      <c r="B57" s="15" t="s">
        <v>74</v>
      </c>
      <c r="C57" s="15"/>
      <c r="D57" s="15"/>
      <c r="E57" s="15"/>
      <c r="F57" s="15"/>
      <c r="G57" s="12">
        <v>10</v>
      </c>
      <c r="H57" s="11">
        <f t="shared" si="2"/>
        <v>0</v>
      </c>
    </row>
    <row r="58" spans="1:8" ht="14.25">
      <c r="A58" s="9">
        <v>5</v>
      </c>
      <c r="B58" s="15" t="s">
        <v>75</v>
      </c>
      <c r="C58" s="15"/>
      <c r="D58" s="15"/>
      <c r="E58" s="15"/>
      <c r="F58" s="15"/>
      <c r="G58" s="12">
        <v>12</v>
      </c>
      <c r="H58" s="11">
        <f t="shared" si="2"/>
        <v>0</v>
      </c>
    </row>
    <row r="59" spans="1:8" ht="14.25">
      <c r="A59" s="9">
        <v>6</v>
      </c>
      <c r="B59" s="15" t="s">
        <v>76</v>
      </c>
      <c r="C59" s="15"/>
      <c r="D59" s="15"/>
      <c r="E59" s="15"/>
      <c r="F59" s="15"/>
      <c r="G59" s="12">
        <v>12</v>
      </c>
      <c r="H59" s="11">
        <f t="shared" si="2"/>
        <v>0</v>
      </c>
    </row>
    <row r="60" spans="1:8" ht="14.25">
      <c r="A60" s="9">
        <v>7</v>
      </c>
      <c r="B60" s="15" t="s">
        <v>77</v>
      </c>
      <c r="C60" s="15"/>
      <c r="D60" s="15"/>
      <c r="E60" s="15"/>
      <c r="F60" s="15"/>
      <c r="G60" s="12">
        <v>18</v>
      </c>
      <c r="H60" s="11">
        <f t="shared" si="2"/>
        <v>0</v>
      </c>
    </row>
    <row r="61" spans="1:8" ht="14.25">
      <c r="A61" s="9">
        <v>8</v>
      </c>
      <c r="B61" s="15" t="s">
        <v>78</v>
      </c>
      <c r="C61" s="15"/>
      <c r="D61" s="15"/>
      <c r="E61" s="15"/>
      <c r="F61" s="15"/>
      <c r="G61" s="12">
        <v>90</v>
      </c>
      <c r="H61" s="11">
        <f t="shared" si="2"/>
        <v>0</v>
      </c>
    </row>
    <row r="62" spans="1:8" ht="14.25">
      <c r="A62" s="9">
        <v>9</v>
      </c>
      <c r="B62" s="15" t="s">
        <v>79</v>
      </c>
      <c r="C62" s="15"/>
      <c r="D62" s="15"/>
      <c r="E62" s="15"/>
      <c r="F62" s="15"/>
      <c r="G62" s="12">
        <v>200</v>
      </c>
      <c r="H62" s="11">
        <f t="shared" si="2"/>
        <v>0</v>
      </c>
    </row>
    <row r="63" spans="1:8" ht="14.25">
      <c r="A63" s="9">
        <v>10</v>
      </c>
      <c r="B63" s="15" t="s">
        <v>80</v>
      </c>
      <c r="C63" s="15"/>
      <c r="D63" s="15"/>
      <c r="E63" s="15"/>
      <c r="F63" s="15"/>
      <c r="G63" s="12">
        <v>250</v>
      </c>
      <c r="H63" s="11">
        <f t="shared" si="2"/>
        <v>0</v>
      </c>
    </row>
    <row r="64" spans="1:8" ht="14.25">
      <c r="A64" s="9">
        <v>11</v>
      </c>
      <c r="B64" s="15" t="s">
        <v>81</v>
      </c>
      <c r="C64" s="15"/>
      <c r="D64" s="15"/>
      <c r="E64" s="15"/>
      <c r="F64" s="15"/>
      <c r="G64" s="12">
        <v>300</v>
      </c>
      <c r="H64" s="11">
        <f t="shared" si="2"/>
        <v>0</v>
      </c>
    </row>
    <row r="65" spans="1:8" ht="14.25">
      <c r="A65" s="9">
        <v>12</v>
      </c>
      <c r="B65" s="15" t="s">
        <v>82</v>
      </c>
      <c r="C65" s="15"/>
      <c r="D65" s="15"/>
      <c r="E65" s="15"/>
      <c r="F65" s="15"/>
      <c r="G65" s="12">
        <v>350</v>
      </c>
      <c r="H65" s="11">
        <f t="shared" si="2"/>
        <v>0</v>
      </c>
    </row>
    <row r="66" spans="1:8" ht="14.25">
      <c r="A66" s="9">
        <v>13</v>
      </c>
      <c r="B66" s="15" t="s">
        <v>83</v>
      </c>
      <c r="C66" s="15"/>
      <c r="D66" s="15"/>
      <c r="E66" s="15"/>
      <c r="F66" s="15"/>
      <c r="G66" s="12">
        <v>50</v>
      </c>
      <c r="H66" s="11">
        <f t="shared" si="2"/>
        <v>0</v>
      </c>
    </row>
    <row r="67" spans="1:8" ht="14.25">
      <c r="A67" s="9">
        <v>14</v>
      </c>
      <c r="B67" s="15" t="s">
        <v>84</v>
      </c>
      <c r="C67" s="15"/>
      <c r="D67" s="15"/>
      <c r="E67" s="15"/>
      <c r="F67" s="15"/>
      <c r="G67" s="12">
        <v>60</v>
      </c>
      <c r="H67" s="11">
        <f t="shared" si="2"/>
        <v>0</v>
      </c>
    </row>
    <row r="68" spans="1:8" ht="57" customHeight="1">
      <c r="A68" s="6" t="s">
        <v>85</v>
      </c>
      <c r="B68" s="6"/>
      <c r="C68" s="6"/>
      <c r="D68" s="6"/>
      <c r="E68" s="6"/>
      <c r="F68" s="6"/>
      <c r="G68" s="7" t="s">
        <v>9</v>
      </c>
      <c r="H68" s="8" t="s">
        <v>10</v>
      </c>
    </row>
    <row r="69" spans="1:8" ht="14.25">
      <c r="A69" s="16" t="s">
        <v>86</v>
      </c>
      <c r="B69" s="16"/>
      <c r="C69" s="16"/>
      <c r="D69" s="16"/>
      <c r="E69" s="16"/>
      <c r="F69" s="16"/>
      <c r="G69" s="16"/>
      <c r="H69" s="16"/>
    </row>
    <row r="70" spans="1:8" ht="14.25">
      <c r="A70" s="9">
        <v>1</v>
      </c>
      <c r="B70" s="15" t="s">
        <v>87</v>
      </c>
      <c r="C70" s="15"/>
      <c r="D70" s="15"/>
      <c r="E70" s="15"/>
      <c r="F70" s="15"/>
      <c r="G70" s="12">
        <v>45</v>
      </c>
      <c r="H70" s="11">
        <f aca="true" t="shared" si="3" ref="H70:H78">IF($C$95&lt;&gt;"",G70*(1-$C$95/100),"")</f>
        <v>0</v>
      </c>
    </row>
    <row r="71" spans="1:8" ht="14.25">
      <c r="A71" s="9">
        <v>2</v>
      </c>
      <c r="B71" s="15" t="s">
        <v>88</v>
      </c>
      <c r="C71" s="15"/>
      <c r="D71" s="15"/>
      <c r="E71" s="15"/>
      <c r="F71" s="15"/>
      <c r="G71" s="12">
        <v>55</v>
      </c>
      <c r="H71" s="11">
        <f t="shared" si="3"/>
        <v>0</v>
      </c>
    </row>
    <row r="72" spans="1:8" ht="14.25">
      <c r="A72" s="9">
        <v>3</v>
      </c>
      <c r="B72" s="15" t="s">
        <v>89</v>
      </c>
      <c r="C72" s="15"/>
      <c r="D72" s="15"/>
      <c r="E72" s="15"/>
      <c r="F72" s="15"/>
      <c r="G72" s="12">
        <v>67</v>
      </c>
      <c r="H72" s="11">
        <f t="shared" si="3"/>
        <v>0</v>
      </c>
    </row>
    <row r="73" spans="1:8" ht="14.25">
      <c r="A73" s="9">
        <v>4</v>
      </c>
      <c r="B73" s="15" t="s">
        <v>90</v>
      </c>
      <c r="C73" s="15"/>
      <c r="D73" s="15"/>
      <c r="E73" s="15"/>
      <c r="F73" s="15"/>
      <c r="G73" s="12">
        <v>62</v>
      </c>
      <c r="H73" s="11">
        <f t="shared" si="3"/>
        <v>0</v>
      </c>
    </row>
    <row r="74" spans="1:8" ht="14.25">
      <c r="A74" s="9">
        <v>5</v>
      </c>
      <c r="B74" s="15" t="s">
        <v>91</v>
      </c>
      <c r="C74" s="15"/>
      <c r="D74" s="15"/>
      <c r="E74" s="15"/>
      <c r="F74" s="15"/>
      <c r="G74" s="12">
        <v>62</v>
      </c>
      <c r="H74" s="11">
        <f t="shared" si="3"/>
        <v>0</v>
      </c>
    </row>
    <row r="75" spans="1:8" ht="14.25">
      <c r="A75" s="9">
        <v>6</v>
      </c>
      <c r="B75" s="15" t="s">
        <v>92</v>
      </c>
      <c r="C75" s="15"/>
      <c r="D75" s="15"/>
      <c r="E75" s="15"/>
      <c r="F75" s="15"/>
      <c r="G75" s="12">
        <v>57</v>
      </c>
      <c r="H75" s="11">
        <f t="shared" si="3"/>
        <v>0</v>
      </c>
    </row>
    <row r="76" spans="1:8" ht="14.25">
      <c r="A76" s="9">
        <v>7</v>
      </c>
      <c r="B76" s="15" t="s">
        <v>93</v>
      </c>
      <c r="C76" s="15"/>
      <c r="D76" s="15"/>
      <c r="E76" s="15"/>
      <c r="F76" s="15"/>
      <c r="G76" s="12">
        <v>97</v>
      </c>
      <c r="H76" s="11">
        <f t="shared" si="3"/>
        <v>0</v>
      </c>
    </row>
    <row r="77" spans="1:8" ht="14.25">
      <c r="A77" s="9">
        <v>8</v>
      </c>
      <c r="B77" s="15" t="s">
        <v>94</v>
      </c>
      <c r="C77" s="15"/>
      <c r="D77" s="15"/>
      <c r="E77" s="15"/>
      <c r="F77" s="15"/>
      <c r="G77" s="12">
        <v>57</v>
      </c>
      <c r="H77" s="11">
        <f t="shared" si="3"/>
        <v>0</v>
      </c>
    </row>
    <row r="78" spans="1:8" ht="14.25">
      <c r="A78" s="9">
        <v>9</v>
      </c>
      <c r="B78" s="15" t="s">
        <v>95</v>
      </c>
      <c r="C78" s="15"/>
      <c r="D78" s="15"/>
      <c r="E78" s="15"/>
      <c r="F78" s="15"/>
      <c r="G78" s="12">
        <v>47</v>
      </c>
      <c r="H78" s="11">
        <f t="shared" si="3"/>
        <v>0</v>
      </c>
    </row>
    <row r="79" spans="1:8" ht="14.25">
      <c r="A79" s="16" t="s">
        <v>96</v>
      </c>
      <c r="B79" s="16"/>
      <c r="C79" s="16"/>
      <c r="D79" s="16"/>
      <c r="E79" s="16"/>
      <c r="F79" s="16"/>
      <c r="G79" s="16"/>
      <c r="H79" s="16"/>
    </row>
    <row r="80" spans="1:8" ht="14.25">
      <c r="A80" s="9">
        <f>A78+1</f>
        <v>10</v>
      </c>
      <c r="B80" s="15" t="s">
        <v>87</v>
      </c>
      <c r="C80" s="15"/>
      <c r="D80" s="15"/>
      <c r="E80" s="15"/>
      <c r="F80" s="15"/>
      <c r="G80" s="12">
        <v>50</v>
      </c>
      <c r="H80" s="11">
        <f aca="true" t="shared" si="4" ref="H80:H88">IF($C$95&lt;&gt;"",G80*(1-$C$95/100),"")</f>
        <v>0</v>
      </c>
    </row>
    <row r="81" spans="1:8" ht="14.25">
      <c r="A81" s="9">
        <f aca="true" t="shared" si="5" ref="A81:A88">A80+1</f>
        <v>11</v>
      </c>
      <c r="B81" s="15" t="s">
        <v>88</v>
      </c>
      <c r="C81" s="15"/>
      <c r="D81" s="15"/>
      <c r="E81" s="15"/>
      <c r="F81" s="15"/>
      <c r="G81" s="12">
        <v>67</v>
      </c>
      <c r="H81" s="11">
        <f t="shared" si="4"/>
        <v>0</v>
      </c>
    </row>
    <row r="82" spans="1:8" ht="14.25">
      <c r="A82" s="9">
        <f t="shared" si="5"/>
        <v>12</v>
      </c>
      <c r="B82" s="15" t="s">
        <v>89</v>
      </c>
      <c r="C82" s="15"/>
      <c r="D82" s="15"/>
      <c r="E82" s="15"/>
      <c r="F82" s="15"/>
      <c r="G82" s="12">
        <v>77</v>
      </c>
      <c r="H82" s="11">
        <f t="shared" si="4"/>
        <v>0</v>
      </c>
    </row>
    <row r="83" spans="1:8" ht="14.25">
      <c r="A83" s="9">
        <f t="shared" si="5"/>
        <v>13</v>
      </c>
      <c r="B83" s="15" t="s">
        <v>90</v>
      </c>
      <c r="C83" s="15"/>
      <c r="D83" s="15"/>
      <c r="E83" s="15"/>
      <c r="F83" s="15"/>
      <c r="G83" s="12">
        <v>67</v>
      </c>
      <c r="H83" s="11">
        <f t="shared" si="4"/>
        <v>0</v>
      </c>
    </row>
    <row r="84" spans="1:8" ht="14.25">
      <c r="A84" s="9">
        <f t="shared" si="5"/>
        <v>14</v>
      </c>
      <c r="B84" s="15" t="s">
        <v>91</v>
      </c>
      <c r="C84" s="15"/>
      <c r="D84" s="15"/>
      <c r="E84" s="15"/>
      <c r="F84" s="15"/>
      <c r="G84" s="12">
        <v>67</v>
      </c>
      <c r="H84" s="11">
        <f t="shared" si="4"/>
        <v>0</v>
      </c>
    </row>
    <row r="85" spans="1:8" ht="14.25">
      <c r="A85" s="9">
        <f t="shared" si="5"/>
        <v>15</v>
      </c>
      <c r="B85" s="15" t="s">
        <v>92</v>
      </c>
      <c r="C85" s="15"/>
      <c r="D85" s="15"/>
      <c r="E85" s="15"/>
      <c r="F85" s="15"/>
      <c r="G85" s="12">
        <v>72</v>
      </c>
      <c r="H85" s="11">
        <f t="shared" si="4"/>
        <v>0</v>
      </c>
    </row>
    <row r="86" spans="1:8" ht="14.25">
      <c r="A86" s="9">
        <f t="shared" si="5"/>
        <v>16</v>
      </c>
      <c r="B86" s="15" t="s">
        <v>93</v>
      </c>
      <c r="C86" s="15"/>
      <c r="D86" s="15"/>
      <c r="E86" s="15"/>
      <c r="F86" s="15"/>
      <c r="G86" s="12">
        <v>107</v>
      </c>
      <c r="H86" s="11">
        <f t="shared" si="4"/>
        <v>0</v>
      </c>
    </row>
    <row r="87" spans="1:8" ht="14.25">
      <c r="A87" s="9">
        <f t="shared" si="5"/>
        <v>17</v>
      </c>
      <c r="B87" s="15" t="s">
        <v>94</v>
      </c>
      <c r="C87" s="15"/>
      <c r="D87" s="15"/>
      <c r="E87" s="15"/>
      <c r="F87" s="15"/>
      <c r="G87" s="12">
        <v>62</v>
      </c>
      <c r="H87" s="11">
        <f t="shared" si="4"/>
        <v>0</v>
      </c>
    </row>
    <row r="88" spans="1:8" ht="14.25">
      <c r="A88" s="9">
        <f t="shared" si="5"/>
        <v>18</v>
      </c>
      <c r="B88" s="15" t="s">
        <v>95</v>
      </c>
      <c r="C88" s="15"/>
      <c r="D88" s="15"/>
      <c r="E88" s="15"/>
      <c r="F88" s="15"/>
      <c r="G88" s="12">
        <v>47</v>
      </c>
      <c r="H88" s="11">
        <f t="shared" si="4"/>
        <v>0</v>
      </c>
    </row>
    <row r="89" spans="1:8" ht="67.5" customHeight="1">
      <c r="A89" s="6" t="s">
        <v>97</v>
      </c>
      <c r="B89" s="6"/>
      <c r="C89" s="6"/>
      <c r="D89" s="6"/>
      <c r="E89" s="6"/>
      <c r="F89" s="6"/>
      <c r="G89" s="7" t="s">
        <v>9</v>
      </c>
      <c r="H89" s="8" t="s">
        <v>10</v>
      </c>
    </row>
    <row r="90" spans="1:15" ht="75.75" customHeight="1">
      <c r="A90" s="17">
        <v>1</v>
      </c>
      <c r="B90" s="18" t="s">
        <v>98</v>
      </c>
      <c r="C90" s="18"/>
      <c r="D90" s="18"/>
      <c r="E90" s="18"/>
      <c r="F90" s="18"/>
      <c r="G90" s="19">
        <v>32</v>
      </c>
      <c r="H90" s="19">
        <f>IF(C95&lt;&gt;"",24.22+7.78*(1-$C$95/100),"")</f>
        <v>0</v>
      </c>
      <c r="M90" s="20"/>
      <c r="O90" s="21"/>
    </row>
    <row r="91" spans="1:15" ht="51" customHeight="1">
      <c r="A91" s="17"/>
      <c r="B91" s="17"/>
      <c r="C91" s="17"/>
      <c r="D91" s="17"/>
      <c r="E91" s="17"/>
      <c r="F91" s="17"/>
      <c r="G91" s="22" t="s">
        <v>99</v>
      </c>
      <c r="H91" s="8" t="s">
        <v>100</v>
      </c>
      <c r="M91" s="23"/>
      <c r="O91" s="21"/>
    </row>
    <row r="92" spans="1:15" ht="88.5" customHeight="1">
      <c r="A92" s="17">
        <v>2</v>
      </c>
      <c r="B92" s="18" t="s">
        <v>101</v>
      </c>
      <c r="C92" s="18"/>
      <c r="D92" s="18"/>
      <c r="E92" s="18"/>
      <c r="F92" s="18"/>
      <c r="G92" s="24">
        <v>0.1</v>
      </c>
      <c r="H92" s="24">
        <f>IF(C95&lt;&gt;"",G92*(1+$C$95/100),"")</f>
        <v>0</v>
      </c>
      <c r="M92" s="23"/>
      <c r="O92" s="21"/>
    </row>
    <row r="93" spans="1:15" ht="14.25">
      <c r="A93" s="25"/>
      <c r="B93" s="26"/>
      <c r="C93" s="26"/>
      <c r="D93" s="26"/>
      <c r="E93" s="26"/>
      <c r="F93" s="26"/>
      <c r="G93" s="27"/>
      <c r="H93" s="28"/>
      <c r="O93" s="21"/>
    </row>
    <row r="94" spans="1:15" ht="26.25" customHeight="1">
      <c r="A94" s="29" t="s">
        <v>102</v>
      </c>
      <c r="B94" s="29"/>
      <c r="C94" s="29"/>
      <c r="D94" s="29"/>
      <c r="E94" s="29"/>
      <c r="F94" s="29"/>
      <c r="G94" s="29"/>
      <c r="H94" s="29"/>
      <c r="O94" s="21"/>
    </row>
    <row r="95" spans="1:15" ht="39.75" customHeight="1">
      <c r="A95" s="30" t="s">
        <v>103</v>
      </c>
      <c r="B95" s="30"/>
      <c r="C95" s="31"/>
      <c r="D95" s="32" t="s">
        <v>104</v>
      </c>
      <c r="E95" s="30" t="s">
        <v>105</v>
      </c>
      <c r="F95" s="33"/>
      <c r="G95" s="33"/>
      <c r="H95" s="33"/>
      <c r="O95" s="21"/>
    </row>
    <row r="96" spans="1:15" s="37" customFormat="1" ht="14.25">
      <c r="A96" s="34"/>
      <c r="B96" s="35"/>
      <c r="C96" s="35"/>
      <c r="D96" s="34"/>
      <c r="E96" s="35"/>
      <c r="F96" s="35"/>
      <c r="G96" s="35"/>
      <c r="H96" s="36"/>
      <c r="O96" s="38"/>
    </row>
    <row r="98" spans="1:12" ht="103.5" customHeight="1">
      <c r="A98" s="39" t="s">
        <v>106</v>
      </c>
      <c r="B98" s="39"/>
      <c r="C98" s="39"/>
      <c r="D98" s="39"/>
      <c r="E98" s="39"/>
      <c r="F98" s="39"/>
      <c r="G98" s="39"/>
      <c r="H98" s="39"/>
      <c r="L98" s="40"/>
    </row>
    <row r="99" spans="1:12" ht="79.5" customHeight="1">
      <c r="A99" s="41" t="s">
        <v>107</v>
      </c>
      <c r="B99" s="41"/>
      <c r="C99" s="41"/>
      <c r="D99" s="41"/>
      <c r="E99" s="41"/>
      <c r="F99" s="41"/>
      <c r="G99" s="41"/>
      <c r="H99" s="41"/>
      <c r="L99" s="40"/>
    </row>
    <row r="100" spans="6:8" ht="32.25" customHeight="1">
      <c r="F100" s="42" t="s">
        <v>108</v>
      </c>
      <c r="G100" s="42"/>
      <c r="H100" s="42"/>
    </row>
  </sheetData>
  <sheetProtection password="CAA5" sheet="1"/>
  <mergeCells count="97">
    <mergeCell ref="E1:H1"/>
    <mergeCell ref="A4:H4"/>
    <mergeCell ref="A5:F5"/>
    <mergeCell ref="G5:H5"/>
    <mergeCell ref="A6:H6"/>
    <mergeCell ref="A7:H7"/>
    <mergeCell ref="A8:H8"/>
    <mergeCell ref="A10:H10"/>
    <mergeCell ref="A11:F11"/>
    <mergeCell ref="B12:F12"/>
    <mergeCell ref="B13:F13"/>
    <mergeCell ref="B14:F14"/>
    <mergeCell ref="B15:F15"/>
    <mergeCell ref="B16:F16"/>
    <mergeCell ref="B17:F17"/>
    <mergeCell ref="B18:F18"/>
    <mergeCell ref="B19:F19"/>
    <mergeCell ref="B20:F20"/>
    <mergeCell ref="A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A53:F53"/>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A68:F68"/>
    <mergeCell ref="A69:H69"/>
    <mergeCell ref="B70:F70"/>
    <mergeCell ref="B71:F71"/>
    <mergeCell ref="B72:F72"/>
    <mergeCell ref="B73:F73"/>
    <mergeCell ref="B74:F74"/>
    <mergeCell ref="B75:F75"/>
    <mergeCell ref="B76:F76"/>
    <mergeCell ref="B77:F77"/>
    <mergeCell ref="B78:F78"/>
    <mergeCell ref="A79:H79"/>
    <mergeCell ref="B80:F80"/>
    <mergeCell ref="B81:F81"/>
    <mergeCell ref="B82:F82"/>
    <mergeCell ref="B83:F83"/>
    <mergeCell ref="B84:F84"/>
    <mergeCell ref="B85:F85"/>
    <mergeCell ref="B86:F86"/>
    <mergeCell ref="B87:F87"/>
    <mergeCell ref="B88:F88"/>
    <mergeCell ref="A89:F89"/>
    <mergeCell ref="B90:F90"/>
    <mergeCell ref="A91:F91"/>
    <mergeCell ref="B92:F92"/>
    <mergeCell ref="B93:F93"/>
    <mergeCell ref="A94:H94"/>
    <mergeCell ref="A95:B95"/>
    <mergeCell ref="F95:H95"/>
    <mergeCell ref="A98:H98"/>
    <mergeCell ref="A99:H99"/>
    <mergeCell ref="F100:H100"/>
  </mergeCells>
  <printOptions/>
  <pageMargins left="0.7875" right="0.7875" top="0.41527777777777775" bottom="0.5319444444444444" header="0.31666666666666665" footer="0.29444444444444445"/>
  <pageSetup horizontalDpi="300" verticalDpi="300" orientation="portrait" paperSize="9" scale="75"/>
  <headerFooter alignWithMargins="0">
    <oddFooter>&amp;CPagina &amp;P</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2017-08-17T10:26:52Z</dcterms:created>
  <dcterms:modified xsi:type="dcterms:W3CDTF">2017-09-07T10:16:05Z</dcterms:modified>
  <cp:category/>
  <cp:version/>
  <cp:contentType/>
  <cp:contentStatus/>
  <cp:revision>31</cp:revision>
</cp:coreProperties>
</file>